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commerciale\devis\EUROWIPES (28)\Dossier enregistrement\DOSSIER COMPLET\Annexes CERFA ENREGISTREMENT\Annexes CERFA v6\P.J. n°6 Conformite AM 1510\Existant\Annexe\"/>
    </mc:Choice>
  </mc:AlternateContent>
  <xr:revisionPtr revIDLastSave="0" documentId="8_{7FE408D9-150E-447A-A2F3-7FBFC0E654CE}" xr6:coauthVersionLast="46" xr6:coauthVersionMax="46" xr10:uidLastSave="{00000000-0000-0000-0000-000000000000}"/>
  <bookViews>
    <workbookView xWindow="-108" yWindow="-108" windowWidth="23256" windowHeight="12576" xr2:uid="{D68CBAAD-1DD8-465A-BEC4-E7FA788874C4}"/>
  </bookViews>
  <sheets>
    <sheet name="D9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D26" i="2" l="1"/>
  <c r="D28" i="2"/>
  <c r="D37" i="2" l="1"/>
  <c r="E37" i="2"/>
  <c r="F37" i="2" l="1"/>
  <c r="B9" i="2"/>
  <c r="B10" i="2" s="1"/>
  <c r="B12" i="2" s="1"/>
  <c r="B14" i="2" s="1"/>
  <c r="B16" i="2" s="1"/>
  <c r="G37" i="2" l="1"/>
  <c r="I37" i="2" l="1"/>
  <c r="H37" i="2"/>
</calcChain>
</file>

<file path=xl/sharedStrings.xml><?xml version="1.0" encoding="utf-8"?>
<sst xmlns="http://schemas.openxmlformats.org/spreadsheetml/2006/main" count="66" uniqueCount="61">
  <si>
    <t>Nom de la zone</t>
  </si>
  <si>
    <t>Type de zone</t>
  </si>
  <si>
    <t>Activité ou Stockage</t>
  </si>
  <si>
    <t>Type de construcion</t>
  </si>
  <si>
    <t>Coefficient additionnel</t>
  </si>
  <si>
    <t>Type d'intervention interne</t>
  </si>
  <si>
    <t>∑Coefficients</t>
  </si>
  <si>
    <t>1+∑Coefficients</t>
  </si>
  <si>
    <t>Hauteur de stockage (m)</t>
  </si>
  <si>
    <t>Surface de référence ( S en m²)</t>
  </si>
  <si>
    <t>Catégorie du risque</t>
  </si>
  <si>
    <t>Débit intermédiare</t>
  </si>
  <si>
    <t>Le risque est-il sprinklé</t>
  </si>
  <si>
    <t>Débit intermédiare (m3/h)</t>
  </si>
  <si>
    <t>Qi=30xS∕500x(1+∑Coefficients)  (m3/h)</t>
  </si>
  <si>
    <t>Jusqu'à 3m</t>
  </si>
  <si>
    <t>Jusqu'à 8m</t>
  </si>
  <si>
    <t>Jusqu'à 12m</t>
  </si>
  <si>
    <t>Au-delà de 12m</t>
  </si>
  <si>
    <r>
      <t xml:space="preserve">Ossature stable au feu </t>
    </r>
    <r>
      <rPr>
        <sz val="11"/>
        <color theme="1"/>
        <rFont val="Calibri"/>
        <family val="2"/>
      </rPr>
      <t>≥ 60 min</t>
    </r>
  </si>
  <si>
    <t>Ossature stable au feu ≥ 30 min</t>
  </si>
  <si>
    <t>Ossature stable au feu &lt; 30 min</t>
  </si>
  <si>
    <t xml:space="preserve">Accueil 24h/24 (présence permanente à l'entrée) </t>
  </si>
  <si>
    <t xml:space="preserve">DAI généralisée en télésurveillance ou au poste de secours </t>
  </si>
  <si>
    <t>Service de sécurité incendie 24h/24h avec moyens appropriés</t>
  </si>
  <si>
    <t>Ni DAI, ni présence humaine</t>
  </si>
  <si>
    <t>Qi x 1</t>
  </si>
  <si>
    <t>Qi x 1,5</t>
  </si>
  <si>
    <t>Qi x 2</t>
  </si>
  <si>
    <t>Oui</t>
  </si>
  <si>
    <t>Non</t>
  </si>
  <si>
    <t>Débit intermédiare/2</t>
  </si>
  <si>
    <t>Débit zone (m3/h)</t>
  </si>
  <si>
    <t>Sprinklers</t>
  </si>
  <si>
    <t>Rideaux d'eau</t>
  </si>
  <si>
    <t>RIA</t>
  </si>
  <si>
    <t>Mousse HF et MF</t>
  </si>
  <si>
    <t>Brouillard d'eau et autres systèmes</t>
  </si>
  <si>
    <t>A négliger</t>
  </si>
  <si>
    <t>Débit x temps de fonctionnement requis</t>
  </si>
  <si>
    <t>Débit de sollution moussante x temps de noyage (en général 15 à 25 min)</t>
  </si>
  <si>
    <t>Besoins x 90 min</t>
  </si>
  <si>
    <t xml:space="preserve">Volume réserve intégrale de la source principale en m3 ou besoin x durée théorique maxi de fonctionnement </t>
  </si>
  <si>
    <t>Moyens de lutte intérieure contre l'incendie</t>
  </si>
  <si>
    <t>Besoins pour la lutte extérieure</t>
  </si>
  <si>
    <t>Volumes d'eau liés aux intempéries</t>
  </si>
  <si>
    <t>10L/m² de surface de  drainage</t>
  </si>
  <si>
    <t>Présence de stock de liquides</t>
  </si>
  <si>
    <t>20% du volume contenu dans le local contenant le plus grand volume</t>
  </si>
  <si>
    <t>Local</t>
  </si>
  <si>
    <t>Volume contenu</t>
  </si>
  <si>
    <t>Volume total de liquide à mettre en rétention en m3</t>
  </si>
  <si>
    <t>Stockage</t>
  </si>
  <si>
    <t>Cas surface totale</t>
  </si>
  <si>
    <r>
      <t xml:space="preserve">Surface de drainage (m²) </t>
    </r>
    <r>
      <rPr>
        <sz val="11"/>
        <color rgb="FFFF0000"/>
        <rFont val="Calibri"/>
        <family val="2"/>
        <scheme val="minor"/>
      </rPr>
      <t>(*)</t>
    </r>
  </si>
  <si>
    <t>Résultat global</t>
  </si>
  <si>
    <t>Résultat  D9 (besoin en m3/h * 2 heures)</t>
  </si>
  <si>
    <t>Débit zone arrondi au multiple de 30 m3/h supérieur</t>
  </si>
  <si>
    <t>entrepôt</t>
  </si>
  <si>
    <t xml:space="preserve">Annexe I de la norme Fascicule C </t>
  </si>
  <si>
    <t>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</si>
</sst>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7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3" xfId="0" applyFill="1" applyBorder="1"/>
    <xf numFmtId="0" fontId="1" fillId="0" borderId="29" xfId="0" applyFont="1" applyFill="1" applyBorder="1"/>
    <xf numFmtId="0" fontId="1" fillId="0" borderId="31" xfId="0" applyFont="1" applyFill="1" applyBorder="1"/>
    <xf numFmtId="0" fontId="1" fillId="0" borderId="25" xfId="0" applyFont="1" applyFill="1" applyBorder="1"/>
    <xf numFmtId="0" fontId="1" fillId="0" borderId="1" xfId="0" applyFont="1" applyFill="1" applyBorder="1"/>
    <xf numFmtId="0" fontId="1" fillId="0" borderId="7" xfId="0" applyFont="1" applyFill="1" applyBorder="1"/>
    <xf numFmtId="0" fontId="1" fillId="0" borderId="30" xfId="0" applyFont="1" applyFill="1" applyBorder="1"/>
    <xf numFmtId="0" fontId="0" fillId="0" borderId="35" xfId="0" applyBorder="1" applyAlignment="1">
      <alignment horizontal="center" vertical="center"/>
    </xf>
    <xf numFmtId="0" fontId="0" fillId="0" borderId="29" xfId="0" applyFill="1" applyBorder="1"/>
    <xf numFmtId="0" fontId="0" fillId="0" borderId="1" xfId="0" applyFill="1" applyBorder="1"/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Fill="1" applyBorder="1"/>
    <xf numFmtId="0" fontId="1" fillId="0" borderId="2" xfId="0" applyFont="1" applyFill="1" applyBorder="1"/>
    <xf numFmtId="0" fontId="0" fillId="2" borderId="4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392C-4311-4EAE-B1B7-F4A6B72FE56E}">
  <dimension ref="A1:I37"/>
  <sheetViews>
    <sheetView tabSelected="1" zoomScale="85" zoomScaleNormal="85" workbookViewId="0">
      <selection activeCell="B28" sqref="B28:C28"/>
    </sheetView>
  </sheetViews>
  <sheetFormatPr baseColWidth="10" defaultRowHeight="14.4" x14ac:dyDescent="0.3"/>
  <cols>
    <col min="1" max="1" width="52.6640625" bestFit="1" customWidth="1"/>
    <col min="2" max="2" width="32.5546875" bestFit="1" customWidth="1"/>
    <col min="3" max="3" width="35.6640625" customWidth="1"/>
    <col min="4" max="4" width="30.44140625" bestFit="1" customWidth="1"/>
    <col min="5" max="5" width="29" customWidth="1"/>
    <col min="6" max="6" width="30.44140625" bestFit="1" customWidth="1"/>
    <col min="8" max="8" width="28.88671875" bestFit="1" customWidth="1"/>
    <col min="9" max="9" width="33" bestFit="1" customWidth="1"/>
    <col min="10" max="10" width="28.88671875" bestFit="1" customWidth="1"/>
    <col min="11" max="11" width="32.44140625" customWidth="1"/>
    <col min="12" max="12" width="30.44140625" customWidth="1"/>
    <col min="13" max="13" width="18" customWidth="1"/>
    <col min="14" max="14" width="26.5546875" bestFit="1" customWidth="1"/>
  </cols>
  <sheetData>
    <row r="1" spans="1:6" ht="15" thickBot="1" x14ac:dyDescent="0.35">
      <c r="A1" s="15" t="s">
        <v>0</v>
      </c>
      <c r="B1" s="38" t="s">
        <v>58</v>
      </c>
      <c r="C1" s="39"/>
      <c r="D1" s="39"/>
      <c r="E1" s="39"/>
      <c r="F1" s="39"/>
    </row>
    <row r="2" spans="1:6" ht="15" thickBot="1" x14ac:dyDescent="0.35">
      <c r="A2" s="16" t="s">
        <v>1</v>
      </c>
      <c r="B2" s="40" t="s">
        <v>52</v>
      </c>
      <c r="C2" s="77" t="s">
        <v>2</v>
      </c>
      <c r="D2" s="78"/>
      <c r="E2" s="78"/>
      <c r="F2" s="79"/>
    </row>
    <row r="3" spans="1:6" x14ac:dyDescent="0.3">
      <c r="A3" s="26" t="s">
        <v>8</v>
      </c>
      <c r="B3" s="28" t="s">
        <v>16</v>
      </c>
      <c r="C3" s="3" t="s">
        <v>15</v>
      </c>
      <c r="D3" s="4" t="s">
        <v>16</v>
      </c>
      <c r="E3" s="4" t="s">
        <v>17</v>
      </c>
      <c r="F3" s="5" t="s">
        <v>18</v>
      </c>
    </row>
    <row r="4" spans="1:6" ht="15" thickBot="1" x14ac:dyDescent="0.35">
      <c r="A4" s="27" t="s">
        <v>4</v>
      </c>
      <c r="B4" s="9">
        <v>0.1</v>
      </c>
      <c r="C4" s="3">
        <v>0</v>
      </c>
      <c r="D4" s="4">
        <v>0.1</v>
      </c>
      <c r="E4" s="4">
        <v>0.2</v>
      </c>
      <c r="F4" s="5">
        <v>0.5</v>
      </c>
    </row>
    <row r="5" spans="1:6" x14ac:dyDescent="0.3">
      <c r="A5" s="17" t="s">
        <v>3</v>
      </c>
      <c r="B5" s="57" t="s">
        <v>20</v>
      </c>
      <c r="C5" s="3" t="s">
        <v>19</v>
      </c>
      <c r="D5" s="4" t="s">
        <v>20</v>
      </c>
      <c r="E5" s="59" t="s">
        <v>21</v>
      </c>
      <c r="F5" s="80"/>
    </row>
    <row r="6" spans="1:6" ht="15" thickBot="1" x14ac:dyDescent="0.35">
      <c r="A6" s="18" t="s">
        <v>4</v>
      </c>
      <c r="B6" s="2">
        <v>0</v>
      </c>
      <c r="C6" s="3">
        <v>-0.1</v>
      </c>
      <c r="D6" s="4">
        <v>0</v>
      </c>
      <c r="E6" s="59">
        <v>0.1</v>
      </c>
      <c r="F6" s="80"/>
    </row>
    <row r="7" spans="1:6" ht="44.25" customHeight="1" x14ac:dyDescent="0.3">
      <c r="A7" s="17" t="s">
        <v>5</v>
      </c>
      <c r="B7" s="7" t="s">
        <v>23</v>
      </c>
      <c r="C7" s="6" t="s">
        <v>22</v>
      </c>
      <c r="D7" s="7" t="s">
        <v>23</v>
      </c>
      <c r="E7" s="7" t="s">
        <v>24</v>
      </c>
      <c r="F7" s="8" t="s">
        <v>25</v>
      </c>
    </row>
    <row r="8" spans="1:6" ht="15" thickBot="1" x14ac:dyDescent="0.35">
      <c r="A8" s="18" t="s">
        <v>4</v>
      </c>
      <c r="B8" s="2">
        <v>-0.1</v>
      </c>
      <c r="C8" s="9">
        <v>-0.1</v>
      </c>
      <c r="D8" s="10">
        <v>-0.1</v>
      </c>
      <c r="E8" s="10">
        <v>0.3</v>
      </c>
      <c r="F8" s="11">
        <v>0</v>
      </c>
    </row>
    <row r="9" spans="1:6" x14ac:dyDescent="0.3">
      <c r="A9" s="19" t="s">
        <v>6</v>
      </c>
      <c r="B9" s="28">
        <f>B8+B6+B4</f>
        <v>0</v>
      </c>
      <c r="C9" s="1"/>
      <c r="D9" s="1"/>
      <c r="E9" s="1"/>
      <c r="F9" s="1"/>
    </row>
    <row r="10" spans="1:6" x14ac:dyDescent="0.3">
      <c r="A10" s="20" t="s">
        <v>7</v>
      </c>
      <c r="B10" s="3">
        <f>1+B9</f>
        <v>1</v>
      </c>
      <c r="C10" s="1" t="s">
        <v>59</v>
      </c>
      <c r="D10" s="1"/>
      <c r="E10" s="1"/>
      <c r="F10" s="1"/>
    </row>
    <row r="11" spans="1:6" x14ac:dyDescent="0.3">
      <c r="A11" s="21" t="s">
        <v>9</v>
      </c>
      <c r="B11" s="31">
        <v>2560</v>
      </c>
      <c r="C11" s="1"/>
      <c r="D11" s="1"/>
      <c r="E11" s="1"/>
      <c r="F11" s="1"/>
    </row>
    <row r="12" spans="1:6" ht="15" thickBot="1" x14ac:dyDescent="0.35">
      <c r="A12" s="22" t="s">
        <v>14</v>
      </c>
      <c r="B12" s="2">
        <f>30*B11*B10/500</f>
        <v>153.6</v>
      </c>
      <c r="C12" s="1"/>
      <c r="D12" s="1"/>
      <c r="E12" s="1"/>
      <c r="F12" s="1"/>
    </row>
    <row r="13" spans="1:6" ht="15" thickTop="1" x14ac:dyDescent="0.3">
      <c r="A13" s="23" t="s">
        <v>10</v>
      </c>
      <c r="B13" s="28">
        <v>1</v>
      </c>
      <c r="C13" s="12">
        <v>1</v>
      </c>
      <c r="D13" s="13">
        <v>2</v>
      </c>
      <c r="E13" s="81">
        <v>3</v>
      </c>
      <c r="F13" s="82"/>
    </row>
    <row r="14" spans="1:6" x14ac:dyDescent="0.3">
      <c r="A14" s="24" t="s">
        <v>13</v>
      </c>
      <c r="B14" s="3">
        <f>B12*1</f>
        <v>153.6</v>
      </c>
      <c r="C14" s="14" t="s">
        <v>26</v>
      </c>
      <c r="D14" s="4" t="s">
        <v>27</v>
      </c>
      <c r="E14" s="59" t="s">
        <v>28</v>
      </c>
      <c r="F14" s="60"/>
    </row>
    <row r="15" spans="1:6" ht="15" thickBot="1" x14ac:dyDescent="0.35">
      <c r="A15" s="37" t="s">
        <v>12</v>
      </c>
      <c r="B15" s="58" t="s">
        <v>60</v>
      </c>
      <c r="C15" s="63" t="s">
        <v>29</v>
      </c>
      <c r="D15" s="59"/>
      <c r="E15" s="59" t="s">
        <v>30</v>
      </c>
      <c r="F15" s="60"/>
    </row>
    <row r="16" spans="1:6" ht="15" thickBot="1" x14ac:dyDescent="0.35">
      <c r="A16" s="19" t="s">
        <v>32</v>
      </c>
      <c r="B16" s="28">
        <f>B14/2</f>
        <v>76.8</v>
      </c>
      <c r="C16" s="64" t="s">
        <v>31</v>
      </c>
      <c r="D16" s="61"/>
      <c r="E16" s="61" t="s">
        <v>11</v>
      </c>
      <c r="F16" s="62"/>
    </row>
    <row r="17" spans="1:9" ht="15" thickTop="1" x14ac:dyDescent="0.3">
      <c r="A17" s="36" t="s">
        <v>57</v>
      </c>
      <c r="B17" s="3">
        <v>90</v>
      </c>
      <c r="C17" s="29"/>
      <c r="D17" s="29"/>
      <c r="E17" s="30"/>
      <c r="F17" s="54"/>
    </row>
    <row r="18" spans="1:9" x14ac:dyDescent="0.3">
      <c r="A18" s="43"/>
      <c r="B18" s="44"/>
      <c r="C18" s="44"/>
      <c r="D18" s="44"/>
      <c r="E18" s="44"/>
      <c r="F18" s="44"/>
    </row>
    <row r="19" spans="1:9" ht="15" thickBot="1" x14ac:dyDescent="0.35">
      <c r="A19" s="52" t="s">
        <v>53</v>
      </c>
      <c r="B19" s="1"/>
      <c r="C19" s="1"/>
      <c r="D19" s="53" t="s">
        <v>55</v>
      </c>
      <c r="E19" s="53"/>
      <c r="F19" s="53"/>
      <c r="G19" s="53"/>
      <c r="H19" s="53"/>
      <c r="I19" s="53"/>
    </row>
    <row r="20" spans="1:9" ht="15" thickBot="1" x14ac:dyDescent="0.35">
      <c r="A20" s="47" t="s">
        <v>44</v>
      </c>
      <c r="B20" s="65" t="s">
        <v>56</v>
      </c>
      <c r="C20" s="67"/>
      <c r="D20" s="35">
        <f>B17*2</f>
        <v>180</v>
      </c>
      <c r="E20" s="34"/>
      <c r="F20" s="34"/>
      <c r="G20" s="34"/>
      <c r="H20" s="25"/>
      <c r="I20" s="56"/>
    </row>
    <row r="21" spans="1:9" ht="43.2" x14ac:dyDescent="0.3">
      <c r="A21" s="68" t="s">
        <v>43</v>
      </c>
      <c r="B21" s="32" t="s">
        <v>33</v>
      </c>
      <c r="C21" s="48" t="s">
        <v>42</v>
      </c>
      <c r="D21" s="46">
        <v>0</v>
      </c>
      <c r="E21" s="32"/>
      <c r="F21" s="32"/>
      <c r="G21" s="32"/>
      <c r="H21" s="33"/>
      <c r="I21" s="32"/>
    </row>
    <row r="22" spans="1:9" x14ac:dyDescent="0.3">
      <c r="A22" s="69"/>
      <c r="B22" s="29" t="s">
        <v>34</v>
      </c>
      <c r="C22" s="7" t="s">
        <v>41</v>
      </c>
      <c r="D22" s="45">
        <v>0</v>
      </c>
      <c r="E22" s="29"/>
      <c r="F22" s="29"/>
      <c r="G22" s="29"/>
      <c r="H22" s="30"/>
      <c r="I22" s="54"/>
    </row>
    <row r="23" spans="1:9" x14ac:dyDescent="0.3">
      <c r="A23" s="69"/>
      <c r="B23" s="29" t="s">
        <v>35</v>
      </c>
      <c r="C23" s="7" t="s">
        <v>38</v>
      </c>
      <c r="D23" s="45">
        <v>0</v>
      </c>
      <c r="E23" s="29"/>
      <c r="F23" s="29"/>
      <c r="G23" s="29"/>
      <c r="H23" s="30"/>
      <c r="I23" s="54"/>
    </row>
    <row r="24" spans="1:9" ht="28.8" x14ac:dyDescent="0.3">
      <c r="A24" s="69"/>
      <c r="B24" s="29" t="s">
        <v>36</v>
      </c>
      <c r="C24" s="7" t="s">
        <v>40</v>
      </c>
      <c r="D24" s="45">
        <v>0</v>
      </c>
      <c r="E24" s="29"/>
      <c r="F24" s="29"/>
      <c r="G24" s="29"/>
      <c r="H24" s="30"/>
      <c r="I24" s="54"/>
    </row>
    <row r="25" spans="1:9" ht="15" thickBot="1" x14ac:dyDescent="0.35">
      <c r="A25" s="70"/>
      <c r="B25" s="41" t="s">
        <v>37</v>
      </c>
      <c r="C25" s="49" t="s">
        <v>39</v>
      </c>
      <c r="D25" s="50">
        <v>0</v>
      </c>
      <c r="E25" s="41"/>
      <c r="F25" s="41"/>
      <c r="G25" s="41"/>
      <c r="H25" s="42"/>
      <c r="I25" s="55"/>
    </row>
    <row r="26" spans="1:9" x14ac:dyDescent="0.3">
      <c r="A26" s="71" t="s">
        <v>45</v>
      </c>
      <c r="B26" s="73" t="s">
        <v>46</v>
      </c>
      <c r="C26" s="74"/>
      <c r="D26" s="88">
        <f>C27/100</f>
        <v>450</v>
      </c>
      <c r="E26" s="78"/>
      <c r="F26" s="78"/>
      <c r="G26" s="78"/>
      <c r="H26" s="78"/>
      <c r="I26" s="78"/>
    </row>
    <row r="27" spans="1:9" ht="15" thickBot="1" x14ac:dyDescent="0.35">
      <c r="A27" s="72"/>
      <c r="B27" s="51" t="s">
        <v>54</v>
      </c>
      <c r="C27" s="10">
        <v>45000</v>
      </c>
      <c r="D27" s="89"/>
      <c r="E27" s="83"/>
      <c r="F27" s="83"/>
      <c r="G27" s="83"/>
      <c r="H27" s="83"/>
      <c r="I27" s="83"/>
    </row>
    <row r="28" spans="1:9" x14ac:dyDescent="0.3">
      <c r="A28" s="68" t="s">
        <v>47</v>
      </c>
      <c r="B28" s="75" t="s">
        <v>48</v>
      </c>
      <c r="C28" s="76"/>
      <c r="D28" s="46">
        <f>MAX(C30:C36)*0.2</f>
        <v>0</v>
      </c>
      <c r="E28" s="32"/>
      <c r="F28" s="32"/>
      <c r="G28" s="32"/>
      <c r="H28" s="33"/>
      <c r="I28" s="32"/>
    </row>
    <row r="29" spans="1:9" x14ac:dyDescent="0.3">
      <c r="A29" s="69"/>
      <c r="B29" s="29" t="s">
        <v>49</v>
      </c>
      <c r="C29" s="29" t="s">
        <v>50</v>
      </c>
      <c r="D29" s="85"/>
      <c r="E29" s="59"/>
      <c r="F29" s="59"/>
      <c r="G29" s="59"/>
      <c r="H29" s="80"/>
      <c r="I29" s="59"/>
    </row>
    <row r="30" spans="1:9" x14ac:dyDescent="0.3">
      <c r="A30" s="69"/>
      <c r="B30" s="29"/>
      <c r="C30" s="29"/>
      <c r="D30" s="86"/>
      <c r="E30" s="59"/>
      <c r="F30" s="59"/>
      <c r="G30" s="59"/>
      <c r="H30" s="80"/>
      <c r="I30" s="59"/>
    </row>
    <row r="31" spans="1:9" x14ac:dyDescent="0.3">
      <c r="A31" s="69"/>
      <c r="B31" s="29"/>
      <c r="C31" s="29"/>
      <c r="D31" s="86"/>
      <c r="E31" s="59"/>
      <c r="F31" s="59"/>
      <c r="G31" s="59"/>
      <c r="H31" s="80"/>
      <c r="I31" s="59"/>
    </row>
    <row r="32" spans="1:9" x14ac:dyDescent="0.3">
      <c r="A32" s="69"/>
      <c r="B32" s="29"/>
      <c r="C32" s="29"/>
      <c r="D32" s="86"/>
      <c r="E32" s="59"/>
      <c r="F32" s="59"/>
      <c r="G32" s="59"/>
      <c r="H32" s="80"/>
      <c r="I32" s="59"/>
    </row>
    <row r="33" spans="1:9" x14ac:dyDescent="0.3">
      <c r="A33" s="69"/>
      <c r="B33" s="29"/>
      <c r="C33" s="29"/>
      <c r="D33" s="86"/>
      <c r="E33" s="59"/>
      <c r="F33" s="59"/>
      <c r="G33" s="59"/>
      <c r="H33" s="80"/>
      <c r="I33" s="59"/>
    </row>
    <row r="34" spans="1:9" x14ac:dyDescent="0.3">
      <c r="A34" s="69"/>
      <c r="B34" s="29"/>
      <c r="C34" s="29"/>
      <c r="D34" s="86"/>
      <c r="E34" s="59"/>
      <c r="F34" s="59"/>
      <c r="G34" s="59"/>
      <c r="H34" s="80"/>
      <c r="I34" s="59"/>
    </row>
    <row r="35" spans="1:9" x14ac:dyDescent="0.3">
      <c r="A35" s="69"/>
      <c r="B35" s="29"/>
      <c r="C35" s="29"/>
      <c r="D35" s="86"/>
      <c r="E35" s="59"/>
      <c r="F35" s="59"/>
      <c r="G35" s="59"/>
      <c r="H35" s="80"/>
      <c r="I35" s="59"/>
    </row>
    <row r="36" spans="1:9" ht="15" thickBot="1" x14ac:dyDescent="0.35">
      <c r="A36" s="69"/>
      <c r="B36" s="41"/>
      <c r="C36" s="41"/>
      <c r="D36" s="86"/>
      <c r="E36" s="84"/>
      <c r="F36" s="84"/>
      <c r="G36" s="84"/>
      <c r="H36" s="87"/>
      <c r="I36" s="84"/>
    </row>
    <row r="37" spans="1:9" x14ac:dyDescent="0.3">
      <c r="A37" s="65" t="s">
        <v>51</v>
      </c>
      <c r="B37" s="66"/>
      <c r="C37" s="67"/>
      <c r="D37" s="25">
        <f>D20+D21+D22+D23+D24+D25+D26+D28</f>
        <v>630</v>
      </c>
      <c r="E37" s="25">
        <f t="shared" ref="E37:I37" si="0">E20+E21+E22+E23+E24+E25+E26+E28</f>
        <v>0</v>
      </c>
      <c r="F37" s="25">
        <f t="shared" si="0"/>
        <v>0</v>
      </c>
      <c r="G37" s="25">
        <f t="shared" si="0"/>
        <v>0</v>
      </c>
      <c r="H37" s="25">
        <f t="shared" si="0"/>
        <v>0</v>
      </c>
      <c r="I37" s="25">
        <f t="shared" si="0"/>
        <v>0</v>
      </c>
    </row>
  </sheetData>
  <mergeCells count="28">
    <mergeCell ref="I26:I27"/>
    <mergeCell ref="I29:I36"/>
    <mergeCell ref="H26:H27"/>
    <mergeCell ref="D29:D36"/>
    <mergeCell ref="E29:E36"/>
    <mergeCell ref="F29:F36"/>
    <mergeCell ref="G29:G36"/>
    <mergeCell ref="H29:H36"/>
    <mergeCell ref="D26:D27"/>
    <mergeCell ref="E26:E27"/>
    <mergeCell ref="F26:F27"/>
    <mergeCell ref="G26:G27"/>
    <mergeCell ref="C2:F2"/>
    <mergeCell ref="E5:F5"/>
    <mergeCell ref="E6:F6"/>
    <mergeCell ref="E13:F13"/>
    <mergeCell ref="E14:F14"/>
    <mergeCell ref="E15:F15"/>
    <mergeCell ref="E16:F16"/>
    <mergeCell ref="C15:D15"/>
    <mergeCell ref="C16:D16"/>
    <mergeCell ref="A37:C37"/>
    <mergeCell ref="B20:C20"/>
    <mergeCell ref="A21:A25"/>
    <mergeCell ref="A26:A27"/>
    <mergeCell ref="B26:C26"/>
    <mergeCell ref="A28:A36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D9A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Debled</dc:creator>
  <cp:lastModifiedBy>User</cp:lastModifiedBy>
  <dcterms:created xsi:type="dcterms:W3CDTF">2020-03-19T07:52:28Z</dcterms:created>
  <dcterms:modified xsi:type="dcterms:W3CDTF">2021-05-04T21:52:12Z</dcterms:modified>
</cp:coreProperties>
</file>